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380" windowHeight="75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List1!$B$4:$W$4</definedName>
  </definedNames>
  <calcPr calcId="124519"/>
</workbook>
</file>

<file path=xl/calcChain.xml><?xml version="1.0" encoding="utf-8"?>
<calcChain xmlns="http://schemas.openxmlformats.org/spreadsheetml/2006/main">
  <c r="Q8" i="1"/>
  <c r="Q6"/>
  <c r="P8"/>
  <c r="P6"/>
  <c r="H8"/>
  <c r="H6"/>
  <c r="G8"/>
  <c r="G6"/>
  <c r="T11"/>
  <c r="T7"/>
  <c r="T5"/>
  <c r="Q5"/>
  <c r="Q11"/>
  <c r="Q7"/>
  <c r="K7"/>
  <c r="K5"/>
  <c r="K11"/>
  <c r="H7"/>
  <c r="H5"/>
  <c r="P7"/>
  <c r="P5"/>
  <c r="P11"/>
  <c r="G7"/>
  <c r="G5"/>
  <c r="G11"/>
  <c r="R5" l="1"/>
  <c r="R6"/>
  <c r="I5"/>
  <c r="V5" s="1"/>
  <c r="V7"/>
</calcChain>
</file>

<file path=xl/sharedStrings.xml><?xml version="1.0" encoding="utf-8"?>
<sst xmlns="http://schemas.openxmlformats.org/spreadsheetml/2006/main" count="38" uniqueCount="32">
  <si>
    <t>Jméno</t>
  </si>
  <si>
    <t>Pes</t>
  </si>
  <si>
    <t>Chyby</t>
  </si>
  <si>
    <t>Odm.</t>
  </si>
  <si>
    <t>Čas</t>
  </si>
  <si>
    <t>Tr.b.</t>
  </si>
  <si>
    <t>T.b.čas</t>
  </si>
  <si>
    <t>Tr.cel.</t>
  </si>
  <si>
    <t>Zn.</t>
  </si>
  <si>
    <t>Poř.</t>
  </si>
  <si>
    <t>Tr.b</t>
  </si>
  <si>
    <t>Zn</t>
  </si>
  <si>
    <t>Poř</t>
  </si>
  <si>
    <t>Tr. cel.</t>
  </si>
  <si>
    <t>Umístění</t>
  </si>
  <si>
    <t>Rychl.</t>
  </si>
  <si>
    <t>JUMPING</t>
  </si>
  <si>
    <t>AGILITY</t>
  </si>
  <si>
    <t>Standartní čas</t>
  </si>
  <si>
    <t>Délka tratě</t>
  </si>
  <si>
    <t>Mistrovství Šiperek v agility</t>
  </si>
  <si>
    <t>Lucifer od Prach. Skal</t>
  </si>
  <si>
    <t>Špidlenová Lenka</t>
  </si>
  <si>
    <t>Leon od Prach. Skal</t>
  </si>
  <si>
    <t>Podrazká Alena</t>
  </si>
  <si>
    <t>Schwarzová M.</t>
  </si>
  <si>
    <t>Dyna v.d. Wieteke´s hoeve</t>
  </si>
  <si>
    <t xml:space="preserve">Pivcová Petra </t>
  </si>
  <si>
    <t>Idefix Cidabro</t>
  </si>
  <si>
    <t xml:space="preserve">Martina Kučerová </t>
  </si>
  <si>
    <t>Amy Šafránek-Bohemia</t>
  </si>
  <si>
    <t>HOP SEM-HOP TAM 26.9.2015 Sezemice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</si>
</sst>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2" xfId="0" applyFont="1" applyBorder="1"/>
    <xf numFmtId="0" fontId="0" fillId="0" borderId="17" xfId="0" applyFont="1" applyFill="1" applyBorder="1" applyProtection="1"/>
    <xf numFmtId="0" fontId="4" fillId="0" borderId="17" xfId="0" applyFont="1" applyFill="1" applyBorder="1" applyProtection="1"/>
    <xf numFmtId="0" fontId="1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23" xfId="0" applyFont="1" applyBorder="1"/>
    <xf numFmtId="0" fontId="1" fillId="0" borderId="24" xfId="0" applyFont="1" applyBorder="1"/>
    <xf numFmtId="0" fontId="0" fillId="0" borderId="0" xfId="0" applyNumberFormat="1"/>
    <xf numFmtId="0" fontId="1" fillId="0" borderId="2" xfId="0" applyNumberFormat="1" applyFont="1" applyBorder="1"/>
    <xf numFmtId="0" fontId="1" fillId="0" borderId="10" xfId="0" applyNumberFormat="1" applyFont="1" applyBorder="1"/>
    <xf numFmtId="0" fontId="2" fillId="0" borderId="13" xfId="0" applyNumberFormat="1" applyFont="1" applyBorder="1"/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 applyBorder="1"/>
    <xf numFmtId="0" fontId="3" fillId="0" borderId="0" xfId="0" applyFont="1"/>
    <xf numFmtId="0" fontId="0" fillId="0" borderId="17" xfId="0" applyFill="1" applyBorder="1" applyProtection="1"/>
    <xf numFmtId="0" fontId="4" fillId="0" borderId="25" xfId="0" applyFont="1" applyFill="1" applyBorder="1" applyProtection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21"/>
  <sheetViews>
    <sheetView tabSelected="1" workbookViewId="0">
      <selection activeCell="C23" sqref="C23"/>
    </sheetView>
  </sheetViews>
  <sheetFormatPr defaultRowHeight="12.75"/>
  <cols>
    <col min="1" max="1" width="1.140625" customWidth="1"/>
    <col min="2" max="2" width="17.7109375" customWidth="1"/>
    <col min="3" max="3" width="24.85546875" customWidth="1"/>
    <col min="4" max="4" width="2.7109375" customWidth="1"/>
    <col min="5" max="5" width="3" customWidth="1"/>
    <col min="6" max="6" width="6" style="29" customWidth="1"/>
    <col min="7" max="7" width="4.85546875" customWidth="1"/>
    <col min="8" max="8" width="6.85546875" customWidth="1"/>
    <col min="9" max="9" width="5.7109375" customWidth="1"/>
    <col min="10" max="10" width="3.42578125" customWidth="1"/>
    <col min="11" max="11" width="5" customWidth="1"/>
    <col min="12" max="12" width="3.28515625" hidden="1" customWidth="1"/>
    <col min="13" max="13" width="3.42578125" customWidth="1"/>
    <col min="14" max="14" width="3.140625" customWidth="1"/>
    <col min="15" max="15" width="5.7109375" style="29" customWidth="1"/>
    <col min="16" max="16" width="4.7109375" customWidth="1"/>
    <col min="17" max="17" width="7.140625" customWidth="1"/>
    <col min="18" max="18" width="5.42578125" customWidth="1"/>
    <col min="19" max="19" width="4.140625" hidden="1" customWidth="1"/>
    <col min="20" max="20" width="5" customWidth="1"/>
    <col min="21" max="21" width="0.140625" customWidth="1"/>
    <col min="22" max="22" width="7" customWidth="1"/>
    <col min="23" max="23" width="8.140625" customWidth="1"/>
  </cols>
  <sheetData>
    <row r="1" spans="2:23" ht="13.5" thickBot="1"/>
    <row r="2" spans="2:23">
      <c r="B2" s="16" t="s">
        <v>31</v>
      </c>
      <c r="C2" s="2"/>
      <c r="D2" s="2"/>
      <c r="E2" s="19" t="s">
        <v>20</v>
      </c>
      <c r="F2" s="30"/>
      <c r="G2" s="2"/>
      <c r="H2" s="2"/>
      <c r="I2" s="2"/>
      <c r="J2" s="2"/>
      <c r="K2" s="2"/>
      <c r="L2" s="2"/>
      <c r="M2" s="22"/>
      <c r="N2" s="2"/>
      <c r="O2" s="30"/>
      <c r="P2" s="2"/>
      <c r="Q2" s="2"/>
      <c r="R2" s="2"/>
      <c r="S2" s="2"/>
      <c r="T2" s="2"/>
      <c r="U2" s="2"/>
      <c r="V2" s="2"/>
      <c r="W2" s="3"/>
    </row>
    <row r="3" spans="2:23" ht="13.5" thickBot="1">
      <c r="B3" s="10"/>
      <c r="C3" s="11"/>
      <c r="D3" s="13" t="s">
        <v>16</v>
      </c>
      <c r="E3" s="11"/>
      <c r="F3" s="31"/>
      <c r="G3" s="11"/>
      <c r="H3" s="11"/>
      <c r="I3" s="11"/>
      <c r="J3" s="11"/>
      <c r="K3" s="11"/>
      <c r="L3" s="11"/>
      <c r="M3" s="23" t="s">
        <v>17</v>
      </c>
      <c r="N3" s="11"/>
      <c r="O3" s="31"/>
      <c r="P3" s="11"/>
      <c r="Q3" s="11"/>
      <c r="R3" s="11"/>
      <c r="S3" s="11"/>
      <c r="T3" s="11"/>
      <c r="U3" s="11"/>
      <c r="V3" s="11"/>
      <c r="W3" s="12"/>
    </row>
    <row r="4" spans="2:23" ht="13.5" thickBot="1">
      <c r="B4" s="14" t="s">
        <v>0</v>
      </c>
      <c r="C4" s="15" t="s">
        <v>1</v>
      </c>
      <c r="D4" s="15" t="s">
        <v>2</v>
      </c>
      <c r="E4" s="15" t="s">
        <v>3</v>
      </c>
      <c r="F4" s="32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15</v>
      </c>
      <c r="L4" s="17" t="s">
        <v>9</v>
      </c>
      <c r="M4" s="24" t="s">
        <v>2</v>
      </c>
      <c r="N4" s="15" t="s">
        <v>3</v>
      </c>
      <c r="O4" s="32" t="s">
        <v>4</v>
      </c>
      <c r="P4" s="15" t="s">
        <v>10</v>
      </c>
      <c r="Q4" s="15" t="s">
        <v>6</v>
      </c>
      <c r="R4" s="15" t="s">
        <v>7</v>
      </c>
      <c r="S4" s="15" t="s">
        <v>11</v>
      </c>
      <c r="T4" s="15" t="s">
        <v>15</v>
      </c>
      <c r="U4" s="17" t="s">
        <v>12</v>
      </c>
      <c r="V4" s="27" t="s">
        <v>13</v>
      </c>
      <c r="W4" s="18" t="s">
        <v>14</v>
      </c>
    </row>
    <row r="5" spans="2:23">
      <c r="B5" s="37" t="s">
        <v>24</v>
      </c>
      <c r="C5" s="21" t="s">
        <v>21</v>
      </c>
      <c r="D5" s="4"/>
      <c r="E5" s="4"/>
      <c r="F5" s="33">
        <v>39.79</v>
      </c>
      <c r="G5" s="4">
        <f>(D5+E5)*5</f>
        <v>0</v>
      </c>
      <c r="H5" s="4">
        <f>IF($F5-$D$20&lt;0,0,$F5-$D$20)</f>
        <v>0.78999999999999915</v>
      </c>
      <c r="I5" s="4">
        <f>G5+H5</f>
        <v>0.78999999999999915</v>
      </c>
      <c r="J5" s="4"/>
      <c r="K5" s="4">
        <f>$D$21/F5</f>
        <v>3.4179442070872077</v>
      </c>
      <c r="L5" s="5"/>
      <c r="M5" s="25"/>
      <c r="N5" s="4"/>
      <c r="O5" s="33">
        <v>54.87</v>
      </c>
      <c r="P5" s="4">
        <f>(M5+N5)*5</f>
        <v>0</v>
      </c>
      <c r="Q5" s="4">
        <f>IF($O5-$E$20&lt;0,0,$O5-$E$20)</f>
        <v>2.8699999999999974</v>
      </c>
      <c r="R5" s="4">
        <f>P5+Q5</f>
        <v>2.8699999999999974</v>
      </c>
      <c r="S5" s="4"/>
      <c r="T5" s="4">
        <f>$E$21/O5</f>
        <v>3.2987060324403137</v>
      </c>
      <c r="U5" s="5"/>
      <c r="V5" s="28">
        <f>I5+R5</f>
        <v>3.6599999999999966</v>
      </c>
      <c r="W5" s="7">
        <v>1</v>
      </c>
    </row>
    <row r="6" spans="2:23">
      <c r="B6" t="s">
        <v>27</v>
      </c>
      <c r="C6" t="s">
        <v>28</v>
      </c>
      <c r="D6" s="1"/>
      <c r="E6" s="1"/>
      <c r="F6" s="34"/>
      <c r="G6" s="4">
        <f>(D6+E6)*5</f>
        <v>0</v>
      </c>
      <c r="H6" s="4">
        <f>IF($F6-$D$20&lt;0,0,$F6-$D$20)</f>
        <v>0</v>
      </c>
      <c r="I6" s="4">
        <v>100</v>
      </c>
      <c r="J6" s="1"/>
      <c r="K6" s="4"/>
      <c r="L6" s="6"/>
      <c r="M6" s="26"/>
      <c r="N6" s="1">
        <v>1</v>
      </c>
      <c r="O6" s="34">
        <v>43.08</v>
      </c>
      <c r="P6" s="4">
        <f>(M6+N6)*5</f>
        <v>5</v>
      </c>
      <c r="Q6" s="4">
        <f>IF($O6-$E$20&lt;0,0,$O6-$E$20)</f>
        <v>0</v>
      </c>
      <c r="R6" s="4">
        <f>P6+Q6</f>
        <v>5</v>
      </c>
      <c r="S6" s="1"/>
      <c r="T6" s="4"/>
      <c r="U6" s="6"/>
      <c r="V6" s="28">
        <v>105</v>
      </c>
      <c r="W6" s="8">
        <v>2</v>
      </c>
    </row>
    <row r="7" spans="2:23">
      <c r="B7" s="37" t="s">
        <v>22</v>
      </c>
      <c r="C7" s="21" t="s">
        <v>23</v>
      </c>
      <c r="D7" s="1"/>
      <c r="E7" s="1"/>
      <c r="F7" s="34"/>
      <c r="G7" s="4">
        <f t="shared" ref="G7" si="0">(D7+E7)*5</f>
        <v>0</v>
      </c>
      <c r="H7" s="4">
        <f>IF($F7-$D$20&lt;0,0,$F7-$D$20)</f>
        <v>0</v>
      </c>
      <c r="I7" s="4">
        <v>100</v>
      </c>
      <c r="J7" s="1"/>
      <c r="K7" s="4" t="e">
        <f>$D$21/F7</f>
        <v>#DIV/0!</v>
      </c>
      <c r="L7" s="6"/>
      <c r="M7" s="26"/>
      <c r="N7" s="1"/>
      <c r="O7" s="34"/>
      <c r="P7" s="4">
        <f>(M7+N7)*5</f>
        <v>0</v>
      </c>
      <c r="Q7" s="4">
        <f>IF($O7-$E$20&lt;0,0,$O7-$E$20)</f>
        <v>0</v>
      </c>
      <c r="R7" s="4">
        <v>100</v>
      </c>
      <c r="S7" s="1"/>
      <c r="T7" s="4" t="e">
        <f>$E$21/O7</f>
        <v>#DIV/0!</v>
      </c>
      <c r="U7" s="6"/>
      <c r="V7" s="28">
        <f t="shared" ref="V7" si="1">I7+R7</f>
        <v>200</v>
      </c>
      <c r="W7" s="8"/>
    </row>
    <row r="8" spans="2:23">
      <c r="B8" s="37" t="s">
        <v>29</v>
      </c>
      <c r="C8" s="21" t="s">
        <v>30</v>
      </c>
      <c r="D8" s="1"/>
      <c r="E8" s="1"/>
      <c r="F8" s="34"/>
      <c r="G8" s="4">
        <f>(D8+E8)*5</f>
        <v>0</v>
      </c>
      <c r="H8" s="4">
        <f>IF($F8-$D$20&lt;0,0,$F8-$D$20)</f>
        <v>0</v>
      </c>
      <c r="I8" s="4">
        <v>100</v>
      </c>
      <c r="J8" s="1"/>
      <c r="K8" s="4"/>
      <c r="L8" s="6"/>
      <c r="M8" s="26"/>
      <c r="N8" s="1"/>
      <c r="O8" s="34"/>
      <c r="P8" s="4">
        <f>(M8+N8)*5</f>
        <v>0</v>
      </c>
      <c r="Q8" s="4">
        <f>IF($O8-$E$20&lt;0,0,$O8-$E$20)</f>
        <v>0</v>
      </c>
      <c r="R8" s="4">
        <v>100</v>
      </c>
      <c r="S8" s="1"/>
      <c r="T8" s="4"/>
      <c r="U8" s="6"/>
      <c r="V8" s="28">
        <v>200</v>
      </c>
      <c r="W8" s="8"/>
    </row>
    <row r="9" spans="2:23">
      <c r="D9" s="1"/>
      <c r="E9" s="1"/>
      <c r="F9" s="34"/>
      <c r="G9" s="4"/>
      <c r="H9" s="4"/>
      <c r="I9" s="4"/>
      <c r="J9" s="1"/>
      <c r="K9" s="4"/>
      <c r="L9" s="6"/>
      <c r="M9" s="26"/>
      <c r="N9" s="1"/>
      <c r="O9" s="34"/>
      <c r="P9" s="4"/>
      <c r="Q9" s="4"/>
      <c r="R9" s="4"/>
      <c r="S9" s="1"/>
      <c r="T9" s="4"/>
      <c r="U9" s="6"/>
      <c r="V9" s="28"/>
      <c r="W9" s="8"/>
    </row>
    <row r="10" spans="2:23">
      <c r="B10" s="37"/>
      <c r="C10" s="21"/>
      <c r="D10" s="1"/>
      <c r="E10" s="1"/>
      <c r="F10" s="34"/>
      <c r="G10" s="4"/>
      <c r="H10" s="4"/>
      <c r="I10" s="4"/>
      <c r="J10" s="1"/>
      <c r="K10" s="4"/>
      <c r="L10" s="6"/>
      <c r="M10" s="26"/>
      <c r="N10" s="1"/>
      <c r="O10" s="34"/>
      <c r="P10" s="4"/>
      <c r="Q10" s="4"/>
      <c r="R10" s="4"/>
      <c r="S10" s="1"/>
      <c r="T10" s="4"/>
      <c r="U10" s="6"/>
      <c r="V10" s="28"/>
      <c r="W10" s="8"/>
    </row>
    <row r="11" spans="2:23">
      <c r="B11" s="37" t="s">
        <v>25</v>
      </c>
      <c r="C11" s="21" t="s">
        <v>26</v>
      </c>
      <c r="D11" s="1"/>
      <c r="E11" s="1">
        <v>1</v>
      </c>
      <c r="F11" s="34">
        <v>55.33</v>
      </c>
      <c r="G11" s="4">
        <f>(D11+E11)*5</f>
        <v>5</v>
      </c>
      <c r="H11" s="4">
        <v>15.33</v>
      </c>
      <c r="I11" s="4">
        <v>20.329999999999998</v>
      </c>
      <c r="J11" s="1"/>
      <c r="K11" s="4">
        <f>$D$21/F11</f>
        <v>2.4579793963491778</v>
      </c>
      <c r="L11" s="6"/>
      <c r="M11" s="26"/>
      <c r="N11" s="1"/>
      <c r="O11" s="34"/>
      <c r="P11" s="4">
        <f t="shared" ref="P11" si="2">(M11+N11)*5</f>
        <v>0</v>
      </c>
      <c r="Q11" s="4">
        <f>IF($O11-$E$20&lt;0,0,$O11-$E$20)</f>
        <v>0</v>
      </c>
      <c r="R11" s="4">
        <v>100</v>
      </c>
      <c r="S11" s="1"/>
      <c r="T11" s="4" t="e">
        <f>$E$21/O11</f>
        <v>#DIV/0!</v>
      </c>
      <c r="U11" s="6"/>
      <c r="V11" s="28">
        <v>120.33</v>
      </c>
      <c r="W11" s="8"/>
    </row>
    <row r="12" spans="2:23">
      <c r="B12" s="37"/>
      <c r="C12" s="38"/>
      <c r="D12" s="1"/>
      <c r="E12" s="1"/>
      <c r="F12" s="34"/>
      <c r="G12" s="4"/>
      <c r="H12" s="4"/>
      <c r="I12" s="4"/>
      <c r="J12" s="1"/>
      <c r="K12" s="4"/>
      <c r="L12" s="6"/>
      <c r="M12" s="26"/>
      <c r="N12" s="1"/>
      <c r="O12" s="34"/>
      <c r="P12" s="4"/>
      <c r="Q12" s="4"/>
      <c r="R12" s="4"/>
      <c r="S12" s="1"/>
      <c r="T12" s="4"/>
      <c r="U12" s="6"/>
      <c r="V12" s="28"/>
      <c r="W12" s="8"/>
    </row>
    <row r="13" spans="2:23">
      <c r="B13" s="20"/>
      <c r="C13" s="21"/>
      <c r="D13" s="1"/>
      <c r="E13" s="1"/>
      <c r="F13" s="34"/>
      <c r="G13" s="4"/>
      <c r="H13" s="4"/>
      <c r="I13" s="4"/>
      <c r="J13" s="1"/>
      <c r="K13" s="4"/>
      <c r="L13" s="6"/>
      <c r="M13" s="26"/>
      <c r="N13" s="1"/>
      <c r="O13" s="34"/>
      <c r="P13" s="4"/>
      <c r="Q13" s="4"/>
      <c r="R13" s="4"/>
      <c r="S13" s="1"/>
      <c r="T13" s="4"/>
      <c r="U13" s="6"/>
      <c r="V13" s="28"/>
      <c r="W13" s="8"/>
    </row>
    <row r="14" spans="2:23">
      <c r="B14" s="20"/>
      <c r="C14" s="21"/>
      <c r="D14" s="1"/>
      <c r="E14" s="1"/>
      <c r="F14" s="34"/>
      <c r="G14" s="4"/>
      <c r="H14" s="4"/>
      <c r="I14" s="4"/>
      <c r="J14" s="1"/>
      <c r="K14" s="4"/>
      <c r="L14" s="6"/>
      <c r="M14" s="26"/>
      <c r="N14" s="1"/>
      <c r="O14" s="34"/>
      <c r="P14" s="4"/>
      <c r="Q14" s="4"/>
      <c r="R14" s="4"/>
      <c r="S14" s="1"/>
      <c r="T14" s="4"/>
      <c r="U14" s="6"/>
      <c r="V14" s="28"/>
      <c r="W14" s="8"/>
    </row>
    <row r="17" spans="2:23">
      <c r="B17" s="9"/>
      <c r="C17" s="9"/>
      <c r="D17" s="9"/>
      <c r="E17" s="9"/>
      <c r="F17" s="35"/>
      <c r="G17" s="9"/>
      <c r="H17" s="9"/>
      <c r="I17" s="9"/>
      <c r="J17" s="9"/>
      <c r="K17" s="9"/>
      <c r="L17" s="9"/>
      <c r="M17" s="9"/>
      <c r="N17" s="9"/>
      <c r="O17" s="35"/>
      <c r="P17" s="9"/>
      <c r="Q17" s="9"/>
      <c r="R17" s="9"/>
      <c r="S17" s="9"/>
      <c r="T17" s="9"/>
      <c r="U17" s="9"/>
      <c r="V17" s="9"/>
      <c r="W17" s="9"/>
    </row>
    <row r="20" spans="2:23">
      <c r="C20" s="36" t="s">
        <v>18</v>
      </c>
      <c r="D20">
        <v>39</v>
      </c>
      <c r="E20">
        <v>52</v>
      </c>
    </row>
    <row r="21" spans="2:23">
      <c r="C21" t="s">
        <v>19</v>
      </c>
      <c r="D21">
        <v>136</v>
      </c>
      <c r="E21">
        <v>181</v>
      </c>
    </row>
  </sheetData>
  <autoFilter ref="B4:W4">
    <sortState ref="B5:W16">
      <sortCondition ref="W4"/>
    </sortState>
  </autoFilter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KOOPERATIVA, pojišťovna,a.s.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RNovotna5</dc:creator>
  <cp:lastModifiedBy>Zuza</cp:lastModifiedBy>
  <cp:lastPrinted>2015-09-26T15:30:48Z</cp:lastPrinted>
  <dcterms:created xsi:type="dcterms:W3CDTF">2009-05-06T04:42:59Z</dcterms:created>
  <dcterms:modified xsi:type="dcterms:W3CDTF">2015-09-28T16:56:01Z</dcterms:modified>
</cp:coreProperties>
</file>