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380" windowHeight="75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List1!$B$4:$W$10</definedName>
  </definedNames>
  <calcPr calcId="124519"/>
</workbook>
</file>

<file path=xl/calcChain.xml><?xml version="1.0" encoding="utf-8"?>
<calcChain xmlns="http://schemas.openxmlformats.org/spreadsheetml/2006/main">
  <c r="Q11" i="1"/>
  <c r="Q13"/>
  <c r="Q12"/>
  <c r="P11"/>
  <c r="P13"/>
  <c r="P12"/>
  <c r="R12" s="1"/>
  <c r="H11"/>
  <c r="G11"/>
  <c r="I11" s="1"/>
  <c r="G13"/>
  <c r="G12"/>
  <c r="Q7"/>
  <c r="Q8"/>
  <c r="T6"/>
  <c r="T5"/>
  <c r="T9"/>
  <c r="T7"/>
  <c r="T8"/>
  <c r="Q6"/>
  <c r="Q5"/>
  <c r="Q9"/>
  <c r="K6"/>
  <c r="K7"/>
  <c r="K9"/>
  <c r="K8"/>
  <c r="K5"/>
  <c r="H6"/>
  <c r="H7"/>
  <c r="H8"/>
  <c r="H5"/>
  <c r="P5"/>
  <c r="G7"/>
  <c r="G9"/>
  <c r="I9" s="1"/>
  <c r="G8"/>
  <c r="G5"/>
  <c r="G6"/>
  <c r="P6"/>
  <c r="P7"/>
  <c r="P9"/>
  <c r="P8"/>
  <c r="R13" l="1"/>
  <c r="I5"/>
  <c r="R7"/>
  <c r="R11"/>
  <c r="R6"/>
  <c r="R5"/>
  <c r="R8"/>
  <c r="I6"/>
  <c r="I7"/>
  <c r="I8"/>
  <c r="R9"/>
  <c r="V9" s="1"/>
  <c r="V5"/>
  <c r="V8" l="1"/>
  <c r="V6"/>
  <c r="V7"/>
</calcChain>
</file>

<file path=xl/sharedStrings.xml><?xml version="1.0" encoding="utf-8"?>
<sst xmlns="http://schemas.openxmlformats.org/spreadsheetml/2006/main" count="44" uniqueCount="36">
  <si>
    <t>Jméno</t>
  </si>
  <si>
    <t>Pes</t>
  </si>
  <si>
    <t>Chyby</t>
  </si>
  <si>
    <t>Odm.</t>
  </si>
  <si>
    <t>Čas</t>
  </si>
  <si>
    <t>Tr.b.</t>
  </si>
  <si>
    <t>T.b.čas</t>
  </si>
  <si>
    <t>Tr.cel.</t>
  </si>
  <si>
    <t>Zn.</t>
  </si>
  <si>
    <t>Poř.</t>
  </si>
  <si>
    <t>Tr.b</t>
  </si>
  <si>
    <t>Zn</t>
  </si>
  <si>
    <t>Poř</t>
  </si>
  <si>
    <t>Tr. cel.</t>
  </si>
  <si>
    <t>Umístění</t>
  </si>
  <si>
    <t>Rychl.</t>
  </si>
  <si>
    <t>JUMPING</t>
  </si>
  <si>
    <t>AGILITY</t>
  </si>
  <si>
    <t>STANDARTNÍ ČAS</t>
  </si>
  <si>
    <t>Délka tratě</t>
  </si>
  <si>
    <t>Jindrová Eva</t>
  </si>
  <si>
    <t>Banji Star z Ranče Montara</t>
  </si>
  <si>
    <t>Speciál Bílých švýcarských ovčáků</t>
  </si>
  <si>
    <t>Branwen Grian od Knap.pot.</t>
  </si>
  <si>
    <t>Nováková Petra</t>
  </si>
  <si>
    <t>Outerská Lucie</t>
  </si>
  <si>
    <t>Arctic River Šamanův trik</t>
  </si>
  <si>
    <t>Chester la Blankpapilio</t>
  </si>
  <si>
    <t>Tittlová Karolína</t>
  </si>
  <si>
    <t>Arwen Bílá Merci</t>
  </si>
  <si>
    <t>Šárka Fejtková</t>
  </si>
  <si>
    <t>Nota Bonna Taien</t>
  </si>
  <si>
    <t>Schwarzová M.</t>
  </si>
  <si>
    <t>Chantal Taien</t>
  </si>
  <si>
    <t>Brangwen z Klubíčka</t>
  </si>
  <si>
    <t>HOP SEM-HOP TAM 26.9.2015 Sezemice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</si>
</sst>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charset val="238"/>
    </font>
    <font>
      <b/>
      <sz val="8"/>
      <name val="Arial"/>
      <family val="2"/>
      <charset val="238"/>
    </font>
    <font>
      <sz val="9"/>
      <name val="Koop Office"/>
      <charset val="238"/>
    </font>
    <font>
      <sz val="8"/>
      <name val="Koop Office"/>
      <charset val="238"/>
    </font>
    <font>
      <b/>
      <sz val="8"/>
      <name val="Arial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b/>
      <sz val="9"/>
      <name val="Koop Office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2" xfId="0" applyFont="1" applyBorder="1"/>
    <xf numFmtId="0" fontId="1" fillId="0" borderId="0" xfId="0" applyFont="1"/>
    <xf numFmtId="0" fontId="6" fillId="0" borderId="0" xfId="0" applyFont="1"/>
    <xf numFmtId="0" fontId="7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0" xfId="0" applyFont="1" applyBorder="1"/>
    <xf numFmtId="0" fontId="7" fillId="0" borderId="17" xfId="0" applyFont="1" applyBorder="1"/>
    <xf numFmtId="0" fontId="5" fillId="0" borderId="18" xfId="0" applyFont="1" applyBorder="1"/>
    <xf numFmtId="0" fontId="4" fillId="0" borderId="1" xfId="0" applyFont="1" applyBorder="1"/>
    <xf numFmtId="0" fontId="2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2" fillId="0" borderId="10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2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3" fillId="0" borderId="0" xfId="0" applyFont="1" applyBorder="1"/>
    <xf numFmtId="0" fontId="4" fillId="0" borderId="0" xfId="0" applyFont="1" applyBorder="1"/>
    <xf numFmtId="0" fontId="0" fillId="0" borderId="0" xfId="0" applyNumberFormat="1"/>
    <xf numFmtId="0" fontId="1" fillId="0" borderId="2" xfId="0" applyNumberFormat="1" applyFont="1" applyBorder="1"/>
    <xf numFmtId="0" fontId="1" fillId="0" borderId="9" xfId="0" applyNumberFormat="1" applyFont="1" applyBorder="1"/>
    <xf numFmtId="0" fontId="2" fillId="0" borderId="11" xfId="0" applyNumberFormat="1" applyFont="1" applyBorder="1"/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0" borderId="5" xfId="0" applyNumberFormat="1" applyFont="1" applyBorder="1"/>
    <xf numFmtId="0" fontId="1" fillId="0" borderId="0" xfId="0" applyNumberFormat="1" applyFont="1" applyBorder="1"/>
    <xf numFmtId="0" fontId="8" fillId="0" borderId="15" xfId="0" applyFont="1" applyBorder="1"/>
    <xf numFmtId="0" fontId="7" fillId="0" borderId="15" xfId="0" applyFont="1" applyBorder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38"/>
  <sheetViews>
    <sheetView tabSelected="1" topLeftCell="A2" workbookViewId="0">
      <selection activeCell="B17" sqref="B17"/>
    </sheetView>
  </sheetViews>
  <sheetFormatPr defaultRowHeight="12.75"/>
  <cols>
    <col min="1" max="1" width="1.140625" customWidth="1"/>
    <col min="2" max="2" width="15.28515625" style="17" customWidth="1"/>
    <col min="3" max="3" width="21.7109375" style="16" customWidth="1"/>
    <col min="4" max="4" width="2.85546875" customWidth="1"/>
    <col min="5" max="5" width="3.28515625" customWidth="1"/>
    <col min="6" max="6" width="5.140625" style="39" customWidth="1"/>
    <col min="7" max="7" width="3.42578125" customWidth="1"/>
    <col min="8" max="8" width="5.28515625" customWidth="1"/>
    <col min="9" max="9" width="5.7109375" customWidth="1"/>
    <col min="10" max="10" width="0.140625" customWidth="1"/>
    <col min="11" max="11" width="5.7109375" customWidth="1"/>
    <col min="12" max="12" width="3.5703125" hidden="1" customWidth="1"/>
    <col min="13" max="14" width="3.5703125" customWidth="1"/>
    <col min="15" max="15" width="5.28515625" style="39" customWidth="1"/>
    <col min="16" max="16" width="3.85546875" customWidth="1"/>
    <col min="17" max="17" width="4.5703125" customWidth="1"/>
    <col min="18" max="18" width="5.42578125" customWidth="1"/>
    <col min="19" max="19" width="3.7109375" customWidth="1"/>
    <col min="20" max="20" width="5" customWidth="1"/>
    <col min="21" max="21" width="4" customWidth="1"/>
    <col min="22" max="22" width="5.28515625" customWidth="1"/>
    <col min="23" max="23" width="8.140625" customWidth="1"/>
  </cols>
  <sheetData>
    <row r="1" spans="2:23" ht="13.5" thickBot="1"/>
    <row r="2" spans="2:23">
      <c r="B2" s="18" t="s">
        <v>35</v>
      </c>
      <c r="C2" s="2"/>
      <c r="D2" s="2"/>
      <c r="E2" s="15" t="s">
        <v>22</v>
      </c>
      <c r="F2" s="40"/>
      <c r="G2" s="2"/>
      <c r="H2" s="2"/>
      <c r="I2" s="2"/>
      <c r="J2" s="2"/>
      <c r="K2" s="2"/>
      <c r="L2" s="2"/>
      <c r="M2" s="2"/>
      <c r="N2" s="2"/>
      <c r="O2" s="40"/>
      <c r="P2" s="2"/>
      <c r="Q2" s="2"/>
      <c r="R2" s="2"/>
      <c r="S2" s="2"/>
      <c r="T2" s="2"/>
      <c r="U2" s="2"/>
      <c r="V2" s="2"/>
      <c r="W2" s="3"/>
    </row>
    <row r="3" spans="2:23" ht="13.5" thickBot="1">
      <c r="B3" s="19"/>
      <c r="C3" s="10"/>
      <c r="D3" s="12" t="s">
        <v>16</v>
      </c>
      <c r="E3" s="10"/>
      <c r="F3" s="41"/>
      <c r="G3" s="10"/>
      <c r="H3" s="10"/>
      <c r="I3" s="10"/>
      <c r="J3" s="10"/>
      <c r="K3" s="10"/>
      <c r="L3" s="10"/>
      <c r="M3" s="12" t="s">
        <v>17</v>
      </c>
      <c r="N3" s="10"/>
      <c r="O3" s="41"/>
      <c r="P3" s="10"/>
      <c r="Q3" s="10"/>
      <c r="R3" s="10"/>
      <c r="S3" s="10"/>
      <c r="T3" s="10"/>
      <c r="U3" s="10"/>
      <c r="V3" s="9"/>
      <c r="W3" s="11"/>
    </row>
    <row r="4" spans="2:23" ht="14.25" thickTop="1" thickBot="1">
      <c r="B4" s="23" t="s">
        <v>0</v>
      </c>
      <c r="C4" s="24" t="s">
        <v>1</v>
      </c>
      <c r="D4" s="13" t="s">
        <v>2</v>
      </c>
      <c r="E4" s="13" t="s">
        <v>3</v>
      </c>
      <c r="F4" s="42" t="s">
        <v>4</v>
      </c>
      <c r="G4" s="13" t="s">
        <v>5</v>
      </c>
      <c r="H4" s="13" t="s">
        <v>6</v>
      </c>
      <c r="I4" s="13" t="s">
        <v>7</v>
      </c>
      <c r="J4" s="13" t="s">
        <v>8</v>
      </c>
      <c r="K4" s="13" t="s">
        <v>15</v>
      </c>
      <c r="L4" s="14" t="s">
        <v>9</v>
      </c>
      <c r="M4" s="26" t="s">
        <v>2</v>
      </c>
      <c r="N4" s="13" t="s">
        <v>3</v>
      </c>
      <c r="O4" s="42" t="s">
        <v>4</v>
      </c>
      <c r="P4" s="13" t="s">
        <v>10</v>
      </c>
      <c r="Q4" s="13" t="s">
        <v>6</v>
      </c>
      <c r="R4" s="13" t="s">
        <v>7</v>
      </c>
      <c r="S4" s="13" t="s">
        <v>11</v>
      </c>
      <c r="T4" s="13" t="s">
        <v>15</v>
      </c>
      <c r="U4" s="14" t="s">
        <v>12</v>
      </c>
      <c r="V4" s="34" t="s">
        <v>13</v>
      </c>
      <c r="W4" s="30" t="s">
        <v>14</v>
      </c>
    </row>
    <row r="5" spans="2:23">
      <c r="B5" s="47" t="s">
        <v>24</v>
      </c>
      <c r="C5" s="1" t="s">
        <v>27</v>
      </c>
      <c r="D5" s="1"/>
      <c r="E5" s="1"/>
      <c r="F5" s="43">
        <v>33.43</v>
      </c>
      <c r="G5" s="4">
        <f>(D5+E5)*5</f>
        <v>0</v>
      </c>
      <c r="H5" s="4">
        <f>IF($F5-$D$34&lt;0,0,$F5-$D$34)</f>
        <v>0</v>
      </c>
      <c r="I5" s="4">
        <f>G5+H5</f>
        <v>0</v>
      </c>
      <c r="J5" s="1"/>
      <c r="K5" s="4">
        <f>$D$35/F5</f>
        <v>4.0682022135806166</v>
      </c>
      <c r="L5" s="7"/>
      <c r="M5" s="28">
        <v>1</v>
      </c>
      <c r="N5" s="1">
        <v>0</v>
      </c>
      <c r="O5" s="43">
        <v>46.8</v>
      </c>
      <c r="P5" s="4">
        <f>(M5+N5)*5</f>
        <v>5</v>
      </c>
      <c r="Q5" s="4">
        <f>IF($O5-$E$34&lt;0,0,$O5-$E$34)</f>
        <v>0</v>
      </c>
      <c r="R5" s="4">
        <f>P5+Q5</f>
        <v>5</v>
      </c>
      <c r="S5" s="1"/>
      <c r="T5" s="4">
        <f>$E$35/O5</f>
        <v>3.8675213675213675</v>
      </c>
      <c r="U5" s="7"/>
      <c r="V5" s="35">
        <f>I5+R5</f>
        <v>5</v>
      </c>
      <c r="W5" s="32">
        <v>1</v>
      </c>
    </row>
    <row r="6" spans="2:23">
      <c r="B6" s="47" t="s">
        <v>28</v>
      </c>
      <c r="C6" s="25" t="s">
        <v>29</v>
      </c>
      <c r="D6" s="1">
        <v>0</v>
      </c>
      <c r="E6" s="1">
        <v>0</v>
      </c>
      <c r="F6" s="43">
        <v>38.18</v>
      </c>
      <c r="G6" s="4">
        <f>(D6+E6)*5</f>
        <v>0</v>
      </c>
      <c r="H6" s="4">
        <f>IF($F6-$D$34&lt;0,0,$F6-$D$34)</f>
        <v>0</v>
      </c>
      <c r="I6" s="4">
        <f>G6+H6</f>
        <v>0</v>
      </c>
      <c r="J6" s="1"/>
      <c r="K6" s="4">
        <f>$D$35/F6</f>
        <v>3.5620743844944998</v>
      </c>
      <c r="L6" s="7"/>
      <c r="M6" s="28">
        <v>1</v>
      </c>
      <c r="N6" s="1">
        <v>1</v>
      </c>
      <c r="O6" s="43">
        <v>51.55</v>
      </c>
      <c r="P6" s="4">
        <f>(M6+N6)*5</f>
        <v>10</v>
      </c>
      <c r="Q6" s="4">
        <f>IF($O6-$E$34&lt;0,0,$O6-$E$34)</f>
        <v>0</v>
      </c>
      <c r="R6" s="4">
        <f>P6+Q6</f>
        <v>10</v>
      </c>
      <c r="S6" s="1"/>
      <c r="T6" s="4">
        <f>$E$35/O6</f>
        <v>3.5111542192046556</v>
      </c>
      <c r="U6" s="7"/>
      <c r="V6" s="35">
        <f>I6+R6</f>
        <v>10</v>
      </c>
      <c r="W6" s="32">
        <v>2</v>
      </c>
    </row>
    <row r="7" spans="2:23">
      <c r="B7" s="47" t="s">
        <v>30</v>
      </c>
      <c r="C7" s="25" t="s">
        <v>31</v>
      </c>
      <c r="D7" s="1">
        <v>2</v>
      </c>
      <c r="E7" s="1">
        <v>0</v>
      </c>
      <c r="F7" s="43">
        <v>41.83</v>
      </c>
      <c r="G7" s="4">
        <f>(D7+E7)*5</f>
        <v>10</v>
      </c>
      <c r="H7" s="4">
        <f>IF($F7-$D$34&lt;0,0,$F7-$D$34)</f>
        <v>2.8299999999999983</v>
      </c>
      <c r="I7" s="4">
        <f>G7+H7</f>
        <v>12.829999999999998</v>
      </c>
      <c r="J7" s="1"/>
      <c r="K7" s="4">
        <f>$D$35/F7</f>
        <v>3.2512550800860627</v>
      </c>
      <c r="L7" s="7"/>
      <c r="M7" s="28"/>
      <c r="N7" s="1"/>
      <c r="O7" s="43">
        <v>50.49</v>
      </c>
      <c r="P7" s="4">
        <f>(M7+N7)*5</f>
        <v>0</v>
      </c>
      <c r="Q7" s="4">
        <f>IF($O7-$E$34&lt;0,0,$O7-$E$34)</f>
        <v>0</v>
      </c>
      <c r="R7" s="4">
        <f>P7+Q7</f>
        <v>0</v>
      </c>
      <c r="S7" s="1"/>
      <c r="T7" s="4">
        <f>$E$35/O7</f>
        <v>3.5848682907506437</v>
      </c>
      <c r="U7" s="7"/>
      <c r="V7" s="35">
        <f>I7+R7</f>
        <v>12.829999999999998</v>
      </c>
      <c r="W7" s="32">
        <v>3</v>
      </c>
    </row>
    <row r="8" spans="2:23">
      <c r="B8" s="47" t="s">
        <v>20</v>
      </c>
      <c r="C8" s="25" t="s">
        <v>23</v>
      </c>
      <c r="D8" s="4">
        <v>0</v>
      </c>
      <c r="E8" s="4">
        <v>3</v>
      </c>
      <c r="F8" s="43">
        <v>36.1</v>
      </c>
      <c r="G8" s="4">
        <f>(D8+E8)*5</f>
        <v>15</v>
      </c>
      <c r="H8" s="4">
        <f>IF($F8-$D$34&lt;0,0,$F8-$D$34)</f>
        <v>0</v>
      </c>
      <c r="I8" s="4">
        <f>G8+H8</f>
        <v>15</v>
      </c>
      <c r="J8" s="4"/>
      <c r="K8" s="4">
        <f t="shared" ref="K8:K9" si="0">$D$35/F8</f>
        <v>3.7673130193905817</v>
      </c>
      <c r="L8" s="6"/>
      <c r="M8" s="27">
        <v>2</v>
      </c>
      <c r="N8" s="4">
        <v>2</v>
      </c>
      <c r="O8" s="43">
        <v>62.51</v>
      </c>
      <c r="P8" s="4">
        <f>(M8+N8)*5</f>
        <v>20</v>
      </c>
      <c r="Q8" s="4">
        <f>IF($O8-$E$34&lt;0,0,$O8-$E$34)</f>
        <v>10.509999999999998</v>
      </c>
      <c r="R8" s="4">
        <f>P8+Q8</f>
        <v>30.509999999999998</v>
      </c>
      <c r="S8" s="4"/>
      <c r="T8" s="4">
        <f t="shared" ref="T8:T9" si="1">$E$35/O8</f>
        <v>2.8955367141257398</v>
      </c>
      <c r="U8" s="6"/>
      <c r="V8" s="35">
        <f t="shared" ref="V8:V9" si="2">I8+R8</f>
        <v>45.51</v>
      </c>
      <c r="W8" s="31">
        <v>4</v>
      </c>
    </row>
    <row r="9" spans="2:23">
      <c r="B9" s="47" t="s">
        <v>25</v>
      </c>
      <c r="C9" s="25" t="s">
        <v>26</v>
      </c>
      <c r="D9" s="1">
        <v>0</v>
      </c>
      <c r="E9" s="1">
        <v>0</v>
      </c>
      <c r="F9" s="43">
        <v>0</v>
      </c>
      <c r="G9" s="4">
        <f>(D9+E9)*5</f>
        <v>0</v>
      </c>
      <c r="H9" s="4">
        <v>100</v>
      </c>
      <c r="I9" s="4">
        <f>G9+H9</f>
        <v>100</v>
      </c>
      <c r="J9" s="1"/>
      <c r="K9" s="4" t="e">
        <f t="shared" si="0"/>
        <v>#DIV/0!</v>
      </c>
      <c r="L9" s="7"/>
      <c r="M9" s="28">
        <v>1</v>
      </c>
      <c r="N9" s="1">
        <v>0</v>
      </c>
      <c r="O9" s="43">
        <v>70.19</v>
      </c>
      <c r="P9" s="4">
        <f>(M9+N9)*5</f>
        <v>5</v>
      </c>
      <c r="Q9" s="4">
        <f>IF($O9-$E$34&lt;0,0,$O9-$E$34)</f>
        <v>18.189999999999998</v>
      </c>
      <c r="R9" s="4">
        <f>P9+Q9</f>
        <v>23.189999999999998</v>
      </c>
      <c r="S9" s="1"/>
      <c r="T9" s="4">
        <f t="shared" si="1"/>
        <v>2.578714916654794</v>
      </c>
      <c r="U9" s="7"/>
      <c r="V9" s="35">
        <f t="shared" si="2"/>
        <v>123.19</v>
      </c>
      <c r="W9" s="32">
        <v>5</v>
      </c>
    </row>
    <row r="10" spans="2:23">
      <c r="B10" s="47"/>
      <c r="C10" s="49"/>
      <c r="D10" s="1"/>
      <c r="E10" s="1"/>
      <c r="F10" s="43"/>
      <c r="G10" s="4"/>
      <c r="H10" s="4"/>
      <c r="I10" s="4"/>
      <c r="J10" s="1"/>
      <c r="K10" s="4"/>
      <c r="L10" s="7"/>
      <c r="M10" s="28"/>
      <c r="N10" s="1"/>
      <c r="O10" s="43"/>
      <c r="P10" s="4"/>
      <c r="Q10" s="4"/>
      <c r="R10" s="4"/>
      <c r="S10" s="1"/>
      <c r="T10" s="4"/>
      <c r="U10" s="7"/>
      <c r="V10" s="35"/>
      <c r="W10" s="32"/>
    </row>
    <row r="11" spans="2:23">
      <c r="B11" s="48" t="s">
        <v>20</v>
      </c>
      <c r="C11" s="1" t="s">
        <v>21</v>
      </c>
      <c r="D11" s="1">
        <v>1</v>
      </c>
      <c r="E11" s="1"/>
      <c r="F11" s="44">
        <v>33.56</v>
      </c>
      <c r="G11" s="4">
        <f t="shared" ref="G11" si="3">(D11+E11)*5</f>
        <v>5</v>
      </c>
      <c r="H11" s="4">
        <f t="shared" ref="H11" si="4">IF($F11-$D$34&lt;0,0,$F11-$D$34)</f>
        <v>0</v>
      </c>
      <c r="I11" s="4">
        <f t="shared" ref="I11" si="5">G11+H11</f>
        <v>5</v>
      </c>
      <c r="J11" s="1"/>
      <c r="K11" s="1"/>
      <c r="L11" s="7"/>
      <c r="M11" s="28">
        <v>1</v>
      </c>
      <c r="N11" s="1"/>
      <c r="O11" s="44">
        <v>31.58</v>
      </c>
      <c r="P11" s="4">
        <f t="shared" ref="P11" si="6">(M11+N11)*5</f>
        <v>5</v>
      </c>
      <c r="Q11" s="4">
        <f t="shared" ref="Q11" si="7">IF($O11-$E$34&lt;0,0,$O11-$E$34)</f>
        <v>0</v>
      </c>
      <c r="R11" s="4">
        <f t="shared" ref="R11" si="8">P11+Q11</f>
        <v>5</v>
      </c>
      <c r="S11" s="1"/>
      <c r="T11" s="1"/>
      <c r="U11" s="7"/>
      <c r="V11" s="35">
        <v>10</v>
      </c>
      <c r="W11" s="32">
        <v>1</v>
      </c>
    </row>
    <row r="12" spans="2:23">
      <c r="B12" s="20" t="s">
        <v>25</v>
      </c>
      <c r="C12" s="1" t="s">
        <v>34</v>
      </c>
      <c r="D12" s="1">
        <v>2</v>
      </c>
      <c r="E12" s="1"/>
      <c r="F12" s="44">
        <v>44.8</v>
      </c>
      <c r="G12" s="4">
        <f>(D12+E12)*5</f>
        <v>10</v>
      </c>
      <c r="H12" s="4"/>
      <c r="I12" s="4">
        <v>14.8</v>
      </c>
      <c r="J12" s="1"/>
      <c r="K12" s="1"/>
      <c r="L12" s="7"/>
      <c r="M12" s="28">
        <v>2</v>
      </c>
      <c r="N12" s="1"/>
      <c r="O12" s="44">
        <v>40</v>
      </c>
      <c r="P12" s="4">
        <f>(M12+N12)*5</f>
        <v>10</v>
      </c>
      <c r="Q12" s="4">
        <f>IF($O12-$E$34&lt;0,0,$O12-$E$34)</f>
        <v>0</v>
      </c>
      <c r="R12" s="4">
        <f>P12+Q12</f>
        <v>10</v>
      </c>
      <c r="S12" s="1"/>
      <c r="T12" s="1"/>
      <c r="U12" s="7"/>
      <c r="V12" s="35">
        <v>24.8</v>
      </c>
      <c r="W12" s="32">
        <v>2</v>
      </c>
    </row>
    <row r="13" spans="2:23">
      <c r="B13" s="20" t="s">
        <v>32</v>
      </c>
      <c r="C13" s="1" t="s">
        <v>33</v>
      </c>
      <c r="D13" s="1"/>
      <c r="E13" s="1">
        <v>2</v>
      </c>
      <c r="F13" s="44">
        <v>61.64</v>
      </c>
      <c r="G13" s="4">
        <f>(D13+E13)*5</f>
        <v>10</v>
      </c>
      <c r="H13" s="4"/>
      <c r="I13" s="4">
        <v>31.64</v>
      </c>
      <c r="J13" s="1"/>
      <c r="K13" s="1"/>
      <c r="L13" s="7"/>
      <c r="M13" s="28"/>
      <c r="N13" s="1"/>
      <c r="O13" s="44">
        <v>43.43</v>
      </c>
      <c r="P13" s="4">
        <f>(M13+N13)*5</f>
        <v>0</v>
      </c>
      <c r="Q13" s="4">
        <f>IF($O13-$E$34&lt;0,0,$O13-$E$34)</f>
        <v>0</v>
      </c>
      <c r="R13" s="4">
        <f>P13+Q13</f>
        <v>0</v>
      </c>
      <c r="S13" s="1"/>
      <c r="T13" s="1"/>
      <c r="U13" s="7"/>
      <c r="V13" s="35">
        <v>31.64</v>
      </c>
      <c r="W13" s="32">
        <v>3</v>
      </c>
    </row>
    <row r="14" spans="2:23">
      <c r="B14" s="20"/>
      <c r="C14" s="1"/>
      <c r="D14" s="1"/>
      <c r="E14" s="1"/>
      <c r="F14" s="44"/>
      <c r="G14" s="1"/>
      <c r="H14" s="1"/>
      <c r="I14" s="1"/>
      <c r="J14" s="1"/>
      <c r="K14" s="1"/>
      <c r="L14" s="7"/>
      <c r="M14" s="28"/>
      <c r="N14" s="1"/>
      <c r="O14" s="44"/>
      <c r="P14" s="1"/>
      <c r="Q14" s="1"/>
      <c r="R14" s="1"/>
      <c r="S14" s="1"/>
      <c r="T14" s="1"/>
      <c r="U14" s="7"/>
      <c r="V14" s="35"/>
      <c r="W14" s="32"/>
    </row>
    <row r="19" spans="2:23">
      <c r="B19" s="20"/>
      <c r="C19" s="1"/>
      <c r="D19" s="1"/>
      <c r="E19" s="1"/>
      <c r="F19" s="44"/>
      <c r="G19" s="1"/>
      <c r="H19" s="1"/>
      <c r="I19" s="1"/>
      <c r="J19" s="1"/>
      <c r="K19" s="1"/>
      <c r="L19" s="7"/>
      <c r="M19" s="28"/>
      <c r="N19" s="1"/>
      <c r="O19" s="44"/>
      <c r="P19" s="1"/>
      <c r="Q19" s="1"/>
      <c r="R19" s="1"/>
      <c r="S19" s="1"/>
      <c r="T19" s="1"/>
      <c r="U19" s="7"/>
      <c r="V19" s="35"/>
      <c r="W19" s="32"/>
    </row>
    <row r="20" spans="2:23">
      <c r="B20" s="20"/>
      <c r="C20" s="1"/>
      <c r="D20" s="1"/>
      <c r="E20" s="1"/>
      <c r="F20" s="44"/>
      <c r="G20" s="1"/>
      <c r="H20" s="1"/>
      <c r="I20" s="1"/>
      <c r="J20" s="1"/>
      <c r="K20" s="1"/>
      <c r="L20" s="7"/>
      <c r="M20" s="28"/>
      <c r="N20" s="1"/>
      <c r="O20" s="44"/>
      <c r="P20" s="1"/>
      <c r="Q20" s="1"/>
      <c r="R20" s="1"/>
      <c r="S20" s="1"/>
      <c r="T20" s="1"/>
      <c r="U20" s="7"/>
      <c r="V20" s="35"/>
      <c r="W20" s="32"/>
    </row>
    <row r="21" spans="2:23">
      <c r="B21" s="20"/>
      <c r="C21" s="1"/>
      <c r="D21" s="1"/>
      <c r="E21" s="1"/>
      <c r="F21" s="44"/>
      <c r="G21" s="1"/>
      <c r="H21" s="1"/>
      <c r="I21" s="1"/>
      <c r="J21" s="1"/>
      <c r="K21" s="1"/>
      <c r="L21" s="7"/>
      <c r="M21" s="28"/>
      <c r="N21" s="1"/>
      <c r="O21" s="44"/>
      <c r="P21" s="1"/>
      <c r="Q21" s="1"/>
      <c r="R21" s="1"/>
      <c r="S21" s="1"/>
      <c r="T21" s="1"/>
      <c r="U21" s="7"/>
      <c r="V21" s="35"/>
      <c r="W21" s="32"/>
    </row>
    <row r="22" spans="2:23">
      <c r="B22" s="20"/>
      <c r="C22" s="1"/>
      <c r="D22" s="1"/>
      <c r="E22" s="1"/>
      <c r="F22" s="44"/>
      <c r="G22" s="1"/>
      <c r="H22" s="1"/>
      <c r="I22" s="1"/>
      <c r="J22" s="1"/>
      <c r="K22" s="1"/>
      <c r="L22" s="7"/>
      <c r="M22" s="28"/>
      <c r="N22" s="1"/>
      <c r="O22" s="44"/>
      <c r="P22" s="1"/>
      <c r="Q22" s="1"/>
      <c r="R22" s="1"/>
      <c r="S22" s="1"/>
      <c r="T22" s="1"/>
      <c r="U22" s="7"/>
      <c r="V22" s="35"/>
      <c r="W22" s="32"/>
    </row>
    <row r="23" spans="2:23">
      <c r="B23" s="20"/>
      <c r="C23" s="1"/>
      <c r="D23" s="1"/>
      <c r="E23" s="1"/>
      <c r="F23" s="44"/>
      <c r="G23" s="1"/>
      <c r="H23" s="1"/>
      <c r="I23" s="1"/>
      <c r="J23" s="1"/>
      <c r="K23" s="1"/>
      <c r="L23" s="7"/>
      <c r="M23" s="28"/>
      <c r="N23" s="1"/>
      <c r="O23" s="44"/>
      <c r="P23" s="1"/>
      <c r="Q23" s="1"/>
      <c r="R23" s="1"/>
      <c r="S23" s="1"/>
      <c r="T23" s="1"/>
      <c r="U23" s="7"/>
      <c r="V23" s="35"/>
      <c r="W23" s="32"/>
    </row>
    <row r="24" spans="2:23">
      <c r="B24" s="20"/>
      <c r="C24" s="1"/>
      <c r="D24" s="1"/>
      <c r="E24" s="1"/>
      <c r="F24" s="44"/>
      <c r="G24" s="1"/>
      <c r="H24" s="1"/>
      <c r="I24" s="1"/>
      <c r="J24" s="1"/>
      <c r="K24" s="1"/>
      <c r="L24" s="7"/>
      <c r="M24" s="28"/>
      <c r="N24" s="1"/>
      <c r="O24" s="44"/>
      <c r="P24" s="1"/>
      <c r="Q24" s="1"/>
      <c r="R24" s="1"/>
      <c r="S24" s="1"/>
      <c r="T24" s="1"/>
      <c r="U24" s="7"/>
      <c r="V24" s="35"/>
      <c r="W24" s="32"/>
    </row>
    <row r="25" spans="2:23">
      <c r="B25" s="20"/>
      <c r="C25" s="1"/>
      <c r="D25" s="1"/>
      <c r="E25" s="1"/>
      <c r="F25" s="44"/>
      <c r="G25" s="1"/>
      <c r="H25" s="1"/>
      <c r="I25" s="1"/>
      <c r="J25" s="1"/>
      <c r="K25" s="1"/>
      <c r="L25" s="7"/>
      <c r="M25" s="28"/>
      <c r="N25" s="1"/>
      <c r="O25" s="44"/>
      <c r="P25" s="1"/>
      <c r="Q25" s="1"/>
      <c r="R25" s="1"/>
      <c r="S25" s="1"/>
      <c r="T25" s="1"/>
      <c r="U25" s="7"/>
      <c r="V25" s="35"/>
      <c r="W25" s="32"/>
    </row>
    <row r="26" spans="2:23">
      <c r="B26" s="20"/>
      <c r="C26" s="1"/>
      <c r="D26" s="1"/>
      <c r="E26" s="1"/>
      <c r="F26" s="44"/>
      <c r="G26" s="1"/>
      <c r="H26" s="1"/>
      <c r="I26" s="1"/>
      <c r="J26" s="1"/>
      <c r="K26" s="1"/>
      <c r="L26" s="7"/>
      <c r="M26" s="28"/>
      <c r="N26" s="1"/>
      <c r="O26" s="44"/>
      <c r="P26" s="1"/>
      <c r="Q26" s="1"/>
      <c r="R26" s="1"/>
      <c r="S26" s="1"/>
      <c r="T26" s="1"/>
      <c r="U26" s="7"/>
      <c r="V26" s="35"/>
      <c r="W26" s="32"/>
    </row>
    <row r="27" spans="2:23">
      <c r="B27" s="20"/>
      <c r="C27" s="1"/>
      <c r="D27" s="1"/>
      <c r="E27" s="1"/>
      <c r="F27" s="44"/>
      <c r="G27" s="1"/>
      <c r="H27" s="1"/>
      <c r="I27" s="1"/>
      <c r="J27" s="1"/>
      <c r="K27" s="1"/>
      <c r="L27" s="7"/>
      <c r="M27" s="28"/>
      <c r="N27" s="1"/>
      <c r="O27" s="44"/>
      <c r="P27" s="1"/>
      <c r="Q27" s="1"/>
      <c r="R27" s="1"/>
      <c r="S27" s="1"/>
      <c r="T27" s="1"/>
      <c r="U27" s="7"/>
      <c r="V27" s="35"/>
      <c r="W27" s="32"/>
    </row>
    <row r="28" spans="2:23">
      <c r="B28" s="20"/>
      <c r="C28" s="1"/>
      <c r="D28" s="1"/>
      <c r="E28" s="1"/>
      <c r="F28" s="44"/>
      <c r="G28" s="1"/>
      <c r="H28" s="1"/>
      <c r="I28" s="1"/>
      <c r="J28" s="1"/>
      <c r="K28" s="1"/>
      <c r="L28" s="7"/>
      <c r="M28" s="28"/>
      <c r="N28" s="1"/>
      <c r="O28" s="44"/>
      <c r="P28" s="1"/>
      <c r="Q28" s="1"/>
      <c r="R28" s="1"/>
      <c r="S28" s="1"/>
      <c r="T28" s="1"/>
      <c r="U28" s="7"/>
      <c r="V28" s="35"/>
      <c r="W28" s="32"/>
    </row>
    <row r="29" spans="2:23">
      <c r="B29" s="20"/>
      <c r="C29" s="1"/>
      <c r="D29" s="1"/>
      <c r="E29" s="1"/>
      <c r="F29" s="44"/>
      <c r="G29" s="1"/>
      <c r="H29" s="1"/>
      <c r="I29" s="1"/>
      <c r="J29" s="1"/>
      <c r="K29" s="1"/>
      <c r="L29" s="7"/>
      <c r="M29" s="28"/>
      <c r="N29" s="1"/>
      <c r="O29" s="44"/>
      <c r="P29" s="1"/>
      <c r="Q29" s="1"/>
      <c r="R29" s="1"/>
      <c r="S29" s="1"/>
      <c r="T29" s="1"/>
      <c r="U29" s="7"/>
      <c r="V29" s="35"/>
      <c r="W29" s="32"/>
    </row>
    <row r="30" spans="2:23" ht="13.5" thickBot="1">
      <c r="B30" s="21"/>
      <c r="C30" s="5"/>
      <c r="D30" s="5"/>
      <c r="E30" s="5"/>
      <c r="F30" s="45"/>
      <c r="G30" s="5"/>
      <c r="H30" s="5"/>
      <c r="I30" s="5"/>
      <c r="J30" s="5"/>
      <c r="K30" s="5"/>
      <c r="L30" s="8"/>
      <c r="M30" s="29"/>
      <c r="N30" s="5"/>
      <c r="O30" s="45"/>
      <c r="P30" s="5"/>
      <c r="Q30" s="5"/>
      <c r="R30" s="5"/>
      <c r="S30" s="5"/>
      <c r="T30" s="5"/>
      <c r="U30" s="8"/>
      <c r="V30" s="36"/>
      <c r="W30" s="33"/>
    </row>
    <row r="31" spans="2:23">
      <c r="B31" s="22"/>
      <c r="C31" s="9"/>
      <c r="D31" s="9"/>
      <c r="E31" s="9"/>
      <c r="F31" s="46"/>
      <c r="G31" s="9"/>
      <c r="H31" s="9"/>
      <c r="I31" s="9"/>
      <c r="J31" s="9"/>
      <c r="K31" s="9"/>
      <c r="L31" s="9"/>
      <c r="M31" s="9"/>
      <c r="N31" s="9"/>
      <c r="O31" s="46"/>
      <c r="P31" s="9"/>
      <c r="Q31" s="9"/>
      <c r="R31" s="9"/>
      <c r="S31" s="9"/>
      <c r="T31" s="9"/>
      <c r="U31" s="9"/>
      <c r="V31" s="9"/>
      <c r="W31" s="9"/>
    </row>
    <row r="33" spans="2:22">
      <c r="B33" s="37"/>
      <c r="C33" s="38"/>
      <c r="D33" s="9"/>
      <c r="E33" s="9"/>
      <c r="F33" s="46"/>
      <c r="G33" s="9"/>
      <c r="H33" s="9"/>
      <c r="I33" s="9"/>
      <c r="J33" s="9"/>
      <c r="K33" s="9"/>
      <c r="L33" s="9"/>
      <c r="M33" s="9"/>
      <c r="N33" s="9"/>
      <c r="O33" s="46"/>
      <c r="P33" s="9"/>
      <c r="Q33" s="9"/>
      <c r="R33" s="9"/>
      <c r="S33" s="9"/>
      <c r="T33" s="9"/>
      <c r="U33" s="9"/>
      <c r="V33" s="9"/>
    </row>
    <row r="34" spans="2:22">
      <c r="B34" s="37"/>
      <c r="C34" s="38" t="s">
        <v>18</v>
      </c>
      <c r="D34" s="9">
        <v>39</v>
      </c>
      <c r="E34" s="9">
        <v>52</v>
      </c>
      <c r="F34" s="46"/>
      <c r="G34" s="9"/>
      <c r="H34" s="9"/>
      <c r="I34" s="9"/>
      <c r="J34" s="9"/>
      <c r="K34" s="9"/>
      <c r="L34" s="9"/>
      <c r="M34" s="9"/>
      <c r="N34" s="9"/>
      <c r="O34" s="46"/>
      <c r="P34" s="9"/>
      <c r="Q34" s="9"/>
      <c r="R34" s="9"/>
      <c r="S34" s="9"/>
      <c r="T34" s="9"/>
      <c r="U34" s="9"/>
      <c r="V34" s="9"/>
    </row>
    <row r="35" spans="2:22">
      <c r="B35" s="37"/>
      <c r="C35" s="38" t="s">
        <v>19</v>
      </c>
      <c r="D35" s="9">
        <v>136</v>
      </c>
      <c r="E35" s="9">
        <v>181</v>
      </c>
      <c r="F35" s="46"/>
      <c r="G35" s="9"/>
      <c r="H35" s="9"/>
      <c r="I35" s="9"/>
      <c r="J35" s="9"/>
      <c r="K35" s="9"/>
      <c r="L35" s="9"/>
      <c r="M35" s="9"/>
      <c r="N35" s="9"/>
      <c r="O35" s="46"/>
      <c r="P35" s="9"/>
      <c r="Q35" s="9"/>
      <c r="R35" s="9"/>
      <c r="S35" s="9"/>
      <c r="T35" s="9"/>
      <c r="U35" s="9"/>
      <c r="V35" s="9"/>
    </row>
    <row r="36" spans="2:22">
      <c r="B36" s="37"/>
      <c r="C36" s="38"/>
      <c r="D36" s="9"/>
      <c r="E36" s="9"/>
      <c r="F36" s="46"/>
      <c r="G36" s="9"/>
      <c r="H36" s="9"/>
      <c r="I36" s="9"/>
      <c r="J36" s="9"/>
      <c r="K36" s="9"/>
      <c r="L36" s="9"/>
      <c r="M36" s="9"/>
      <c r="N36" s="9"/>
      <c r="O36" s="46"/>
      <c r="P36" s="9"/>
      <c r="Q36" s="9"/>
      <c r="R36" s="9"/>
      <c r="S36" s="9"/>
      <c r="T36" s="9"/>
      <c r="U36" s="9"/>
      <c r="V36" s="9"/>
    </row>
    <row r="37" spans="2:22">
      <c r="B37" s="37"/>
      <c r="C37" s="38"/>
      <c r="D37" s="9"/>
      <c r="E37" s="9"/>
      <c r="F37" s="46"/>
      <c r="G37" s="9"/>
      <c r="H37" s="9"/>
      <c r="I37" s="9"/>
      <c r="J37" s="9"/>
      <c r="K37" s="9"/>
      <c r="L37" s="9"/>
      <c r="M37" s="9"/>
      <c r="N37" s="9"/>
      <c r="O37" s="46"/>
      <c r="P37" s="9"/>
      <c r="Q37" s="9"/>
      <c r="R37" s="9"/>
      <c r="S37" s="9"/>
      <c r="T37" s="9"/>
      <c r="U37" s="9"/>
      <c r="V37" s="9"/>
    </row>
    <row r="38" spans="2:22">
      <c r="B38" s="37"/>
      <c r="C38" s="38"/>
      <c r="D38" s="9"/>
      <c r="E38" s="9"/>
      <c r="F38" s="46"/>
      <c r="G38" s="9"/>
      <c r="H38" s="9"/>
      <c r="I38" s="9"/>
      <c r="J38" s="9"/>
      <c r="K38" s="9"/>
      <c r="L38" s="9"/>
      <c r="M38" s="9"/>
      <c r="N38" s="9"/>
      <c r="O38" s="46"/>
      <c r="P38" s="9"/>
      <c r="Q38" s="9"/>
      <c r="R38" s="9"/>
      <c r="S38" s="9"/>
      <c r="T38" s="9"/>
      <c r="U38" s="9"/>
      <c r="V38" s="9"/>
    </row>
  </sheetData>
  <autoFilter ref="B4:W10">
    <sortState ref="B5:W10">
      <sortCondition ref="V4:V10"/>
    </sortState>
  </autoFilter>
  <phoneticPr fontId="0" type="noConversion"/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KOOPERATIVA, pojišťovna,a.s.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RNovotna5</dc:creator>
  <cp:lastModifiedBy>Zuza</cp:lastModifiedBy>
  <cp:lastPrinted>2015-09-26T15:29:59Z</cp:lastPrinted>
  <dcterms:created xsi:type="dcterms:W3CDTF">2009-05-06T04:42:59Z</dcterms:created>
  <dcterms:modified xsi:type="dcterms:W3CDTF">2015-09-28T16:51:19Z</dcterms:modified>
</cp:coreProperties>
</file>